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ka\Desktop\ŽUPANIJA\REBALANS  I FINANCIJSKI PLAN\2021\PRORAČUN 2021.-2023-prijedlog fin. plana\"/>
    </mc:Choice>
  </mc:AlternateContent>
  <bookViews>
    <workbookView xWindow="0" yWindow="0" windowWidth="28800" windowHeight="1233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/>
  <c r="P35" i="1"/>
  <c r="C35" i="1" s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 s="1"/>
  <c r="P29" i="1"/>
  <c r="C29" i="1" s="1"/>
  <c r="P28" i="1"/>
  <c r="C28" i="1" s="1"/>
  <c r="S27" i="1"/>
  <c r="S26" i="1" s="1"/>
  <c r="R27" i="1"/>
  <c r="R26" i="1" s="1"/>
  <c r="O27" i="1"/>
  <c r="N27" i="1"/>
  <c r="N26" i="1" s="1"/>
  <c r="M27" i="1"/>
  <c r="M26" i="1" s="1"/>
  <c r="L27" i="1"/>
  <c r="L26" i="1" s="1"/>
  <c r="K27" i="1"/>
  <c r="J27" i="1"/>
  <c r="I27" i="1"/>
  <c r="I26" i="1" s="1"/>
  <c r="H27" i="1"/>
  <c r="H26" i="1" s="1"/>
  <c r="G27" i="1"/>
  <c r="F27" i="1"/>
  <c r="F26" i="1" s="1"/>
  <c r="E27" i="1"/>
  <c r="E26" i="1" s="1"/>
  <c r="J26" i="1"/>
  <c r="D26" i="1"/>
  <c r="P25" i="1"/>
  <c r="C25" i="1" s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N8" i="1"/>
  <c r="M8" i="1"/>
  <c r="L8" i="1"/>
  <c r="L7" i="1" s="1"/>
  <c r="K8" i="1"/>
  <c r="J8" i="1"/>
  <c r="I8" i="1"/>
  <c r="H8" i="1"/>
  <c r="G8" i="1"/>
  <c r="F8" i="1"/>
  <c r="E8" i="1"/>
  <c r="R7" i="1"/>
  <c r="M7" i="1"/>
  <c r="C12" i="1" l="1"/>
  <c r="S7" i="1"/>
  <c r="S6" i="1" s="1"/>
  <c r="G26" i="1"/>
  <c r="K26" i="1"/>
  <c r="O26" i="1"/>
  <c r="C27" i="1"/>
  <c r="P27" i="1"/>
  <c r="P24" i="1"/>
  <c r="E7" i="1"/>
  <c r="E6" i="1" s="1"/>
  <c r="P22" i="1"/>
  <c r="H7" i="1"/>
  <c r="I7" i="1"/>
  <c r="I6" i="1" s="1"/>
  <c r="P18" i="1"/>
  <c r="F7" i="1"/>
  <c r="F6" i="1" s="1"/>
  <c r="J7" i="1"/>
  <c r="J6" i="1" s="1"/>
  <c r="N7" i="1"/>
  <c r="N6" i="1" s="1"/>
  <c r="G7" i="1"/>
  <c r="G6" i="1" s="1"/>
  <c r="K7" i="1"/>
  <c r="K6" i="1" s="1"/>
  <c r="O7" i="1"/>
  <c r="P12" i="1"/>
  <c r="C8" i="1"/>
  <c r="C7" i="1" s="1"/>
  <c r="M6" i="1"/>
  <c r="C33" i="1"/>
  <c r="R6" i="1"/>
  <c r="H6" i="1"/>
  <c r="L6" i="1"/>
  <c r="P8" i="1"/>
  <c r="P33" i="1"/>
  <c r="P26" i="1" s="1"/>
  <c r="C26" i="1" l="1"/>
  <c r="C6" i="1" s="1"/>
  <c r="P7" i="1"/>
  <c r="P6" i="1" s="1"/>
  <c r="O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<sst xmlns="http://schemas.openxmlformats.org/spreadsheetml/2006/main" count="86" uniqueCount="53">
  <si>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</si>
  <si>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</si>
  <si>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</si>
  <si>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</si>
  <si>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</si>
  <si>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</si>
  <si>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</si>
  <si>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</si>
  <si>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</si>
  <si>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</si>
  <si>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</si>
  <si>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</si>
  <si>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</si>
  <si>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</si>
  <si>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2022.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</si>
  <si>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</si>
  <si>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</si>
  <si>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</si>
  <si>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</si>
  <si>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</si>
  <si>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</si>
  <si>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</si>
  <si>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</si>
  <si>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</si>
  <si>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</si>
  <si>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</si>
  <si>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</si>
  <si>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</si>
  <si>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</si>
  <si>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</si>
  <si>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</si>
  <si>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</si>
  <si>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</si>
  <si>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</si>
  <si>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</si>
  <si>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</si>
  <si>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</si>
  <si>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</si>
  <si>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</si>
  <si>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</si>
  <si>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</si>
  <si>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</si>
  <si>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</si>
  <si>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</si>
  <si>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</si>
  <si>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</si>
  <si>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</si>
  <si>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</si>
  <si>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</si>
  <si>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</si>
  <si>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IZDATAKA- 2021. GODINA, projekcije za 2022. i 2023. godinu</t>
  </si>
  <si>
    <t>PRIJEDLOGPLANA ZA 2021.</t>
  </si>
  <si>
    <t>PROJEKCIJA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</si>
</sst>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lan%20rashoda.xlsx" TargetMode="External"/><Relationship Id="rId13" Type="http://schemas.openxmlformats.org/officeDocument/2006/relationships/externalLinkPath" Target="file:///D:\Desktop\PRORA&#268;UN%202021%202022%202023\Osnovne%20&#353;kole%20plan%20rashoda.xlsx" TargetMode="External"/><Relationship Id="rId18" Type="http://schemas.openxmlformats.org/officeDocument/2006/relationships/externalLinkPath" Target="file:///D:\Desktop\PRORA&#268;UN%202021%202022%202023\Osnovne%20&#353;kole%20plan%20rashoda.xlsx" TargetMode="External"/><Relationship Id="rId26" Type="http://schemas.openxmlformats.org/officeDocument/2006/relationships/externalLinkPath" Target="file:///D:\Desktop\PRORA&#268;UN%202021%202022%202023\Osnovne%20&#353;kole%20plan%20rashoda.xlsx" TargetMode="External"/><Relationship Id="rId3" Type="http://schemas.openxmlformats.org/officeDocument/2006/relationships/externalLinkPath" Target="file:///D:\Desktop\PRORA&#268;UN%202021%202022%202023\Osnovne%20&#353;kole%20plan%20rashoda.xlsx" TargetMode="External"/><Relationship Id="rId21" Type="http://schemas.openxmlformats.org/officeDocument/2006/relationships/externalLinkPath" Target="file:///D:\Desktop\PRORA&#268;UN%202021%202022%202023\Osnovne%20&#353;kole%20plan%20rashoda.xlsx" TargetMode="External"/><Relationship Id="rId7" Type="http://schemas.openxmlformats.org/officeDocument/2006/relationships/externalLinkPath" Target="file:///D:\Desktop\PRORA&#268;UN%202021%202022%202023\Osnovne%20&#353;kole%20plan%20rashoda.xlsx" TargetMode="External"/><Relationship Id="rId12" Type="http://schemas.openxmlformats.org/officeDocument/2006/relationships/externalLinkPath" Target="file:///D:\Desktop\PRORA&#268;UN%202021%202022%202023\Osnovne%20&#353;kole%20plan%20rashoda.xlsx" TargetMode="External"/><Relationship Id="rId17" Type="http://schemas.openxmlformats.org/officeDocument/2006/relationships/externalLinkPath" Target="file:///D:\Desktop\PRORA&#268;UN%202021%202022%202023\Osnovne%20&#353;kole%20plan%20rashoda.xlsx" TargetMode="External"/><Relationship Id="rId25" Type="http://schemas.openxmlformats.org/officeDocument/2006/relationships/externalLinkPath" Target="file:///D:\Desktop\PRORA&#268;UN%202021%202022%202023\Osnovne%20&#353;kole%20plan%20rashoda.xlsx" TargetMode="External"/><Relationship Id="rId2" Type="http://schemas.openxmlformats.org/officeDocument/2006/relationships/externalLinkPath" Target="file:///D:\Desktop\PRORA&#268;UN%202021%202022%202023\Osnovne%20&#353;kole%20plan%20rashoda.xlsx" TargetMode="External"/><Relationship Id="rId16" Type="http://schemas.openxmlformats.org/officeDocument/2006/relationships/externalLinkPath" Target="file:///D:\Desktop\PRORA&#268;UN%202021%202022%202023\Osnovne%20&#353;kole%20plan%20rashoda.xlsx" TargetMode="External"/><Relationship Id="rId20" Type="http://schemas.openxmlformats.org/officeDocument/2006/relationships/externalLinkPath" Target="file:///D:\Desktop\PRORA&#268;UN%202021%202022%202023\Osnovne%20&#353;kole%20plan%20rashoda.xlsx" TargetMode="External"/><Relationship Id="rId1" Type="http://schemas.openxmlformats.org/officeDocument/2006/relationships/externalLinkPath" Target="file:///D:\Desktop\PRORA&#268;UN%202021%202022%202023\Osnovne%20&#353;kole%20plan%20rashoda.xlsx" TargetMode="External"/><Relationship Id="rId6" Type="http://schemas.openxmlformats.org/officeDocument/2006/relationships/externalLinkPath" Target="file:///D:\Desktop\PRORA&#268;UN%202021%202022%202023\Osnovne%20&#353;kole%20plan%20rashoda.xlsx" TargetMode="External"/><Relationship Id="rId11" Type="http://schemas.openxmlformats.org/officeDocument/2006/relationships/externalLinkPath" Target="file:///D:\Desktop\PRORA&#268;UN%202021%202022%202023\Osnovne%20&#353;kole%20plan%20rashoda.xlsx" TargetMode="External"/><Relationship Id="rId24" Type="http://schemas.openxmlformats.org/officeDocument/2006/relationships/externalLinkPath" Target="file:///D:\Desktop\PRORA&#268;UN%202021%202022%202023\Osnovne%20&#353;kole%20plan%20rashoda.xlsx" TargetMode="External"/><Relationship Id="rId5" Type="http://schemas.openxmlformats.org/officeDocument/2006/relationships/externalLinkPath" Target="file:///D:\Desktop\PRORA&#268;UN%202021%202022%202023\Osnovne%20&#353;kole%20plan%20rashoda.xlsx" TargetMode="External"/><Relationship Id="rId15" Type="http://schemas.openxmlformats.org/officeDocument/2006/relationships/externalLinkPath" Target="file:///D:\Desktop\PRORA&#268;UN%202021%202022%202023\Osnovne%20&#353;kole%20plan%20rashoda.xlsx" TargetMode="External"/><Relationship Id="rId23" Type="http://schemas.openxmlformats.org/officeDocument/2006/relationships/externalLinkPath" Target="file:///D:\Desktop\PRORA&#268;UN%202021%202022%202023\Osnovne%20&#353;kole%20plan%20rashoda.xlsx" TargetMode="External"/><Relationship Id="rId10" Type="http://schemas.openxmlformats.org/officeDocument/2006/relationships/externalLinkPath" Target="file:///D:\Desktop\PRORA&#268;UN%202021%202022%202023\Osnovne%20&#353;kole%20plan%20rashoda.xlsx" TargetMode="External"/><Relationship Id="rId19" Type="http://schemas.openxmlformats.org/officeDocument/2006/relationships/externalLinkPath" Target="file:///D:\Desktop\PRORA&#268;UN%202021%202022%202023\Osnovne%20&#353;kole%20plan%20rashoda.xlsx" TargetMode="External"/><Relationship Id="rId4" Type="http://schemas.openxmlformats.org/officeDocument/2006/relationships/externalLinkPath" Target="file:///D:\Desktop\PRORA&#268;UN%202021%202022%202023\Osnovne%20&#353;kole%20plan%20rashoda.xlsx" TargetMode="External"/><Relationship Id="rId9" Type="http://schemas.openxmlformats.org/officeDocument/2006/relationships/externalLinkPath" Target="file:///D:\Desktop\PRORA&#268;UN%202021%202022%202023\Osnovne%20&#353;kole%20plan%20rashoda.xlsx" TargetMode="External"/><Relationship Id="rId14" Type="http://schemas.openxmlformats.org/officeDocument/2006/relationships/externalLinkPath" Target="file:///D:\Desktop\PRORA&#268;UN%202021%202022%202023\Osnovne%20&#353;kole%20plan%20rashoda.xlsx" TargetMode="External"/><Relationship Id="rId22" Type="http://schemas.openxmlformats.org/officeDocument/2006/relationships/externalLinkPath" Target="file:///D:\Desktop\PRORA&#268;UN%202021%202022%202023\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8"/>
  <sheetViews>
    <sheetView tabSelected="1" topLeftCell="A16" zoomScaleNormal="100" workbookViewId="0">
      <selection activeCell="L16" sqref="L16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1.28515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12016488</v>
      </c>
      <c r="D6" s="24"/>
      <c r="E6" s="24">
        <f>SUM(E7,E26)</f>
        <v>850000</v>
      </c>
      <c r="F6" s="24">
        <f t="shared" ref="F6:P6" si="0">SUM(F7,F26)</f>
        <v>18600</v>
      </c>
      <c r="G6" s="24">
        <f t="shared" si="0"/>
        <v>10000</v>
      </c>
      <c r="H6" s="24">
        <f t="shared" si="0"/>
        <v>0</v>
      </c>
      <c r="I6" s="24">
        <f t="shared" si="0"/>
        <v>0</v>
      </c>
      <c r="J6" s="24">
        <f t="shared" si="0"/>
        <v>9300000</v>
      </c>
      <c r="K6" s="24">
        <f t="shared" si="0"/>
        <v>100000</v>
      </c>
      <c r="L6" s="24">
        <f t="shared" si="0"/>
        <v>30000</v>
      </c>
      <c r="M6" s="24">
        <f t="shared" si="0"/>
        <v>10000</v>
      </c>
      <c r="N6" s="24">
        <f t="shared" si="0"/>
        <v>0</v>
      </c>
      <c r="O6" s="24">
        <f t="shared" si="0"/>
        <v>1697888</v>
      </c>
      <c r="P6" s="24">
        <f t="shared" si="0"/>
        <v>12016488</v>
      </c>
      <c r="Q6" s="55"/>
      <c r="R6" s="24">
        <f>SUM(R7,R26)</f>
        <v>0</v>
      </c>
      <c r="S6" s="24">
        <f>SUM(S7,S26)</f>
        <v>0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11325988</v>
      </c>
      <c r="D7" s="29"/>
      <c r="E7" s="28">
        <f t="shared" ref="E7:P7" si="1">SUM(E8,E12,E18,E20,E22,E24)</f>
        <v>714500</v>
      </c>
      <c r="F7" s="28">
        <f t="shared" si="1"/>
        <v>18600</v>
      </c>
      <c r="G7" s="28">
        <f t="shared" si="1"/>
        <v>10000</v>
      </c>
      <c r="H7" s="28">
        <f t="shared" si="1"/>
        <v>0</v>
      </c>
      <c r="I7" s="28">
        <f t="shared" si="1"/>
        <v>0</v>
      </c>
      <c r="J7" s="28">
        <f t="shared" si="1"/>
        <v>9300000</v>
      </c>
      <c r="K7" s="28">
        <f t="shared" si="1"/>
        <v>100000</v>
      </c>
      <c r="L7" s="28">
        <f t="shared" si="1"/>
        <v>30000</v>
      </c>
      <c r="M7" s="28">
        <f t="shared" si="1"/>
        <v>10000</v>
      </c>
      <c r="N7" s="28">
        <f t="shared" si="1"/>
        <v>0</v>
      </c>
      <c r="O7" s="28">
        <f t="shared" si="1"/>
        <v>1142888</v>
      </c>
      <c r="P7" s="28">
        <f t="shared" si="1"/>
        <v>11325988</v>
      </c>
      <c r="Q7" s="55"/>
      <c r="R7" s="28">
        <f>SUM(R8,R12,R18,R20,R22,R24)</f>
        <v>0</v>
      </c>
      <c r="S7" s="28">
        <f>SUM(S8,S12,S18,S20,S22,S24)</f>
        <v>0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9347765</v>
      </c>
      <c r="D8" s="33"/>
      <c r="E8" s="33">
        <f t="shared" ref="E8:P8" si="2">SUM(E9:E11)</f>
        <v>17765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9300000</v>
      </c>
      <c r="K8" s="33">
        <f t="shared" si="2"/>
        <v>0</v>
      </c>
      <c r="L8" s="33">
        <f t="shared" si="2"/>
        <v>30000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9347765</v>
      </c>
      <c r="Q8" s="55"/>
      <c r="R8" s="33">
        <f>SUM(R9:R11)</f>
        <v>0</v>
      </c>
      <c r="S8" s="33">
        <f>SUM(S9:S11)</f>
        <v>0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7891000</v>
      </c>
      <c r="D9" s="37"/>
      <c r="E9" s="38">
        <v>15250</v>
      </c>
      <c r="F9" s="38"/>
      <c r="G9" s="38"/>
      <c r="H9" s="38"/>
      <c r="I9" s="38"/>
      <c r="J9" s="38">
        <v>7850000</v>
      </c>
      <c r="K9" s="38"/>
      <c r="L9" s="38">
        <v>25750</v>
      </c>
      <c r="M9" s="38"/>
      <c r="N9" s="38"/>
      <c r="O9" s="38"/>
      <c r="P9" s="39">
        <f>SUM(E9:O9)</f>
        <v>7891000</v>
      </c>
      <c r="Q9" s="55"/>
      <c r="R9" s="38"/>
      <c r="S9" s="38"/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3">P10</f>
        <v>110000</v>
      </c>
      <c r="D10" s="37"/>
      <c r="E10" s="38"/>
      <c r="F10" s="38"/>
      <c r="G10" s="38"/>
      <c r="H10" s="38"/>
      <c r="I10" s="38"/>
      <c r="J10" s="38">
        <v>110000</v>
      </c>
      <c r="K10" s="38"/>
      <c r="L10" s="38"/>
      <c r="M10" s="38"/>
      <c r="N10" s="38"/>
      <c r="O10" s="38"/>
      <c r="P10" s="39">
        <f>SUM(E10:O10)</f>
        <v>110000</v>
      </c>
      <c r="Q10" s="55"/>
      <c r="R10" s="38"/>
      <c r="S10" s="38"/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3"/>
        <v>1346765</v>
      </c>
      <c r="D11" s="37"/>
      <c r="E11" s="38">
        <v>2515</v>
      </c>
      <c r="F11" s="38"/>
      <c r="G11" s="38"/>
      <c r="H11" s="38"/>
      <c r="I11" s="38"/>
      <c r="J11" s="38">
        <v>1340000</v>
      </c>
      <c r="K11" s="38"/>
      <c r="L11" s="38">
        <v>4250</v>
      </c>
      <c r="M11" s="38"/>
      <c r="N11" s="38"/>
      <c r="O11" s="38"/>
      <c r="P11" s="39">
        <f>SUM(E11:O11)</f>
        <v>1346765</v>
      </c>
      <c r="Q11" s="55"/>
      <c r="R11" s="38"/>
      <c r="S11" s="38"/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1976223</v>
      </c>
      <c r="D12" s="33"/>
      <c r="E12" s="33">
        <f t="shared" ref="E12:P12" si="4">SUM(E13:E17)</f>
        <v>694735</v>
      </c>
      <c r="F12" s="33">
        <f t="shared" si="4"/>
        <v>18600</v>
      </c>
      <c r="G12" s="33">
        <f t="shared" si="4"/>
        <v>10000</v>
      </c>
      <c r="H12" s="33">
        <f t="shared" si="4"/>
        <v>0</v>
      </c>
      <c r="I12" s="33">
        <f t="shared" si="4"/>
        <v>0</v>
      </c>
      <c r="J12" s="33">
        <f t="shared" si="4"/>
        <v>0</v>
      </c>
      <c r="K12" s="33">
        <f t="shared" si="4"/>
        <v>100000</v>
      </c>
      <c r="L12" s="33">
        <f t="shared" si="4"/>
        <v>0</v>
      </c>
      <c r="M12" s="33">
        <f t="shared" si="4"/>
        <v>10000</v>
      </c>
      <c r="N12" s="33">
        <f t="shared" si="4"/>
        <v>0</v>
      </c>
      <c r="O12" s="33">
        <f t="shared" si="4"/>
        <v>1142888</v>
      </c>
      <c r="P12" s="33">
        <f t="shared" si="4"/>
        <v>1976223</v>
      </c>
      <c r="Q12" s="55"/>
      <c r="R12" s="33">
        <f>SUM(R13:R17)</f>
        <v>0</v>
      </c>
      <c r="S12" s="33">
        <f>SUM(S13:S17)</f>
        <v>0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5">P13</f>
        <v>1392588</v>
      </c>
      <c r="D13" s="37"/>
      <c r="E13" s="40">
        <v>149700</v>
      </c>
      <c r="F13" s="40"/>
      <c r="G13" s="40"/>
      <c r="H13" s="40"/>
      <c r="I13" s="40"/>
      <c r="J13" s="40"/>
      <c r="K13" s="40">
        <v>100000</v>
      </c>
      <c r="L13" s="40"/>
      <c r="M13" s="40"/>
      <c r="N13" s="40"/>
      <c r="O13" s="40">
        <v>1142888</v>
      </c>
      <c r="P13" s="39">
        <f>SUM(E13:O13)</f>
        <v>1392588</v>
      </c>
      <c r="Q13" s="55"/>
      <c r="R13" s="40"/>
      <c r="S13" s="40"/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5"/>
        <v>270000</v>
      </c>
      <c r="D14" s="37"/>
      <c r="E14" s="40">
        <v>270000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270000</v>
      </c>
      <c r="Q14" s="55"/>
      <c r="R14" s="40"/>
      <c r="S14" s="40"/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5"/>
        <v>135035</v>
      </c>
      <c r="D15" s="37"/>
      <c r="E15" s="40">
        <v>135035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135035</v>
      </c>
      <c r="Q15" s="55"/>
      <c r="R15" s="40"/>
      <c r="S15" s="40"/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5"/>
        <v>100000</v>
      </c>
      <c r="D16" s="37"/>
      <c r="E16" s="40">
        <v>100000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100000</v>
      </c>
      <c r="Q16" s="55"/>
      <c r="R16" s="40"/>
      <c r="S16" s="40"/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5"/>
        <v>78600</v>
      </c>
      <c r="D17" s="37"/>
      <c r="E17" s="40">
        <v>40000</v>
      </c>
      <c r="F17" s="40">
        <v>18600</v>
      </c>
      <c r="G17" s="40">
        <v>10000</v>
      </c>
      <c r="H17" s="40"/>
      <c r="I17" s="40"/>
      <c r="J17" s="40"/>
      <c r="K17" s="40"/>
      <c r="L17" s="40"/>
      <c r="M17" s="40">
        <v>10000</v>
      </c>
      <c r="N17" s="40"/>
      <c r="O17" s="40"/>
      <c r="P17" s="39">
        <f>SUM(E17:O17)</f>
        <v>78600</v>
      </c>
      <c r="Q17" s="55"/>
      <c r="R17" s="40"/>
      <c r="S17" s="40"/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2000</v>
      </c>
      <c r="D18" s="43"/>
      <c r="E18" s="43">
        <f t="shared" ref="E18:S22" si="6">E19</f>
        <v>2000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2000</v>
      </c>
      <c r="Q18" s="55"/>
      <c r="R18" s="33">
        <f>SUM(R19)</f>
        <v>0</v>
      </c>
      <c r="S18" s="33">
        <f>SUM(S19)</f>
        <v>0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2000</v>
      </c>
      <c r="D19" s="37"/>
      <c r="E19" s="38">
        <v>2000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2000</v>
      </c>
      <c r="Q19" s="55"/>
      <c r="R19" s="38"/>
      <c r="S19" s="38"/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0</v>
      </c>
      <c r="D22" s="43"/>
      <c r="E22" s="43">
        <f t="shared" si="6"/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  <c r="Q22" s="55"/>
      <c r="R22" s="43">
        <f t="shared" si="6"/>
        <v>0</v>
      </c>
      <c r="S22" s="43">
        <f t="shared" si="6"/>
        <v>0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690500</v>
      </c>
      <c r="D26" s="28">
        <f t="shared" ref="D26:P26" si="9">SUM(D27,D33)</f>
        <v>0</v>
      </c>
      <c r="E26" s="28">
        <f t="shared" si="9"/>
        <v>135500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555000</v>
      </c>
      <c r="P26" s="28">
        <f t="shared" si="9"/>
        <v>690500</v>
      </c>
      <c r="Q26" s="55"/>
      <c r="R26" s="28">
        <f>SUM(R27,R33)</f>
        <v>0</v>
      </c>
      <c r="S26" s="28">
        <f>SUM(S27,S33)</f>
        <v>0</v>
      </c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590500</v>
      </c>
      <c r="D27" s="33"/>
      <c r="E27" s="33">
        <f t="shared" ref="E27:S27" si="10">SUM(E28:E32)</f>
        <v>35500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555000</v>
      </c>
      <c r="P27" s="33">
        <f t="shared" si="10"/>
        <v>590500</v>
      </c>
      <c r="Q27" s="55"/>
      <c r="R27" s="33">
        <f t="shared" si="10"/>
        <v>0</v>
      </c>
      <c r="S27" s="33">
        <f t="shared" si="10"/>
        <v>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1"/>
        <v>35500</v>
      </c>
      <c r="D29" s="37"/>
      <c r="E29" s="38">
        <v>35500</v>
      </c>
      <c r="F29" s="38"/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35500</v>
      </c>
      <c r="Q29" s="55"/>
      <c r="R29" s="38"/>
      <c r="S29" s="38"/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1"/>
        <v>555000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555000</v>
      </c>
      <c r="P30" s="39">
        <f>SUM(E30:O30)</f>
        <v>555000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1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5"/>
      <c r="R31" s="38"/>
      <c r="S31" s="38"/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100000</v>
      </c>
      <c r="D33" s="33"/>
      <c r="E33" s="33">
        <f t="shared" ref="E33:S33" si="12">SUM(E34:E36)</f>
        <v>100000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100000</v>
      </c>
      <c r="Q33" s="55"/>
      <c r="R33" s="33">
        <f t="shared" si="12"/>
        <v>0</v>
      </c>
      <c r="S33" s="33">
        <f t="shared" si="12"/>
        <v>0</v>
      </c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47</v>
      </c>
      <c r="C34" s="36">
        <f>P34</f>
        <v>100000</v>
      </c>
      <c r="D34" s="37"/>
      <c r="E34" s="40">
        <v>100000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100000</v>
      </c>
      <c r="Q34" s="55"/>
      <c r="R34" s="40"/>
      <c r="S34" s="40"/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1" x14ac:dyDescent="0.2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49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Tonkic@</cp:lastModifiedBy>
  <cp:lastPrinted>2020-10-20T08:13:35Z</cp:lastPrinted>
  <dcterms:created xsi:type="dcterms:W3CDTF">2020-10-15T11:27:22Z</dcterms:created>
  <dcterms:modified xsi:type="dcterms:W3CDTF">2020-10-20T10:19:16Z</dcterms:modified>
</cp:coreProperties>
</file>